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<sst xmlns="http://schemas.openxmlformats.org/spreadsheetml/2006/main" count="84" uniqueCount="83">
  <si>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</si>
  <si>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</si>
  <si>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</si>
  <si>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</si>
  <si>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</si>
  <si>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</si>
  <si>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</si>
  <si>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</si>
  <si>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</si>
  <si>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</si>
  <si>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</si>
  <si>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</si>
  <si>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</si>
  <si>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</si>
  <si>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</si>
  <si>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</si>
  <si>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</si>
  <si>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</si>
  <si>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</si>
  <si>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</si>
  <si>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</si>
  <si>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</si>
  <si>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</si>
  <si>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</si>
  <si>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</si>
  <si>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</si>
  <si>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</si>
  <si>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</si>
  <si>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</si>
  <si>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</si>
  <si>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</si>
  <si>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</si>
  <si>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</si>
  <si>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</si>
  <si>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</si>
  <si>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</si>
  <si>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</si>
  <si>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</si>
  <si>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</si>
  <si>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</si>
  <si>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</si>
  <si>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</si>
  <si>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</si>
  <si>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</si>
  <si>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</si>
  <si>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</si>
  <si>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</si>
  <si>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</si>
  <si>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</si>
  <si>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</si>
  <si>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</si>
  <si>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</si>
  <si>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</si>
  <si>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</si>
  <si>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</si>
  <si>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</si>
  <si>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</si>
  <si>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</si>
  <si>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</si>
  <si>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</si>
  <si>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</si>
  <si>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</si>
  <si>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</si>
  <si>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</si>
  <si>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</si>
  <si>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</si>
  <si>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</si>
  <si>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</si>
  <si>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</si>
  <si>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</si>
  <si>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</si>
  <si>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</si>
  <si>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</si>
  <si>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</si>
  <si>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</si>
  <si>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</si>
  <si>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</si>
  <si>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</si>
  <si>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</si>
  <si>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</si>
  <si>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</si>
  <si>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</si>
  <si>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ул.Кооперативная д.6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</si>
</sst>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2" fillId="0" borderId="22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1" fillId="0" borderId="2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4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4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D42" sqref="D42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0" t="s">
        <v>77</v>
      </c>
      <c r="B1" s="110"/>
      <c r="C1" s="110"/>
      <c r="D1" s="110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111" t="s">
        <v>61</v>
      </c>
      <c r="B3" s="111"/>
      <c r="C3" s="111"/>
      <c r="D3" s="111"/>
      <c r="E3" s="1"/>
      <c r="F3" s="1"/>
    </row>
    <row r="4" spans="1:6" ht="15.75">
      <c r="A4" s="112" t="s">
        <v>81</v>
      </c>
      <c r="B4" s="112"/>
      <c r="C4" s="112"/>
      <c r="D4" s="112"/>
      <c r="E4" s="1"/>
      <c r="F4" s="1"/>
    </row>
    <row r="5" spans="1:6" ht="15.75">
      <c r="A5" s="98" t="s">
        <v>82</v>
      </c>
      <c r="B5" s="99"/>
      <c r="C5" s="99"/>
      <c r="D5" s="99"/>
      <c r="E5" s="99"/>
      <c r="F5" s="100"/>
    </row>
    <row r="6" spans="1:6" ht="15.75">
      <c r="A6" s="2">
        <v>1</v>
      </c>
      <c r="B6" s="84" t="s">
        <v>0</v>
      </c>
      <c r="C6" s="85"/>
      <c r="D6" s="85"/>
      <c r="E6" s="85"/>
      <c r="F6" s="86"/>
    </row>
    <row r="7" spans="1:6" ht="15.75">
      <c r="A7" s="3" t="s">
        <v>14</v>
      </c>
      <c r="B7" s="4" t="s">
        <v>3</v>
      </c>
      <c r="C7" s="87"/>
      <c r="D7" s="88"/>
      <c r="E7" s="88"/>
      <c r="F7" s="89"/>
    </row>
    <row r="8" spans="1:6" ht="15.75">
      <c r="A8" s="5" t="s">
        <v>15</v>
      </c>
      <c r="B8" s="6" t="s">
        <v>4</v>
      </c>
      <c r="C8" s="87"/>
      <c r="D8" s="88"/>
      <c r="E8" s="88"/>
      <c r="F8" s="89"/>
    </row>
    <row r="9" spans="1:6" ht="15.75">
      <c r="A9" s="7" t="s">
        <v>16</v>
      </c>
      <c r="B9" s="4" t="s">
        <v>5</v>
      </c>
      <c r="C9" s="98"/>
      <c r="D9" s="99"/>
      <c r="E9" s="99"/>
      <c r="F9" s="100"/>
    </row>
    <row r="10" spans="1:6" ht="15.75">
      <c r="A10" s="8" t="s">
        <v>17</v>
      </c>
      <c r="B10" s="9" t="s">
        <v>6</v>
      </c>
      <c r="C10" s="98"/>
      <c r="D10" s="99"/>
      <c r="E10" s="99"/>
      <c r="F10" s="100"/>
    </row>
    <row r="11" spans="1:6" ht="15.75">
      <c r="A11" s="10" t="s">
        <v>18</v>
      </c>
      <c r="B11" s="6" t="s">
        <v>8</v>
      </c>
      <c r="C11" s="98">
        <v>4806.28</v>
      </c>
      <c r="D11" s="99"/>
      <c r="E11" s="99"/>
      <c r="F11" s="100"/>
    </row>
    <row r="12" spans="1:6" ht="15.75">
      <c r="A12" s="11" t="s">
        <v>19</v>
      </c>
      <c r="B12" s="12" t="s">
        <v>1</v>
      </c>
      <c r="C12" s="87">
        <f>C11</f>
        <v>4806.28</v>
      </c>
      <c r="D12" s="88"/>
      <c r="E12" s="88"/>
      <c r="F12" s="89"/>
    </row>
    <row r="13" spans="1:6" ht="15.75">
      <c r="A13" s="10" t="s">
        <v>20</v>
      </c>
      <c r="B13" s="6" t="s">
        <v>2</v>
      </c>
      <c r="C13" s="116"/>
      <c r="D13" s="117"/>
      <c r="E13" s="117"/>
      <c r="F13" s="118"/>
    </row>
    <row r="14" spans="1:6" ht="15.75">
      <c r="A14" s="7"/>
      <c r="B14" s="4" t="s">
        <v>7</v>
      </c>
      <c r="C14" s="113"/>
      <c r="D14" s="114"/>
      <c r="E14" s="114"/>
      <c r="F14" s="115"/>
    </row>
    <row r="15" spans="1:6" ht="12.75" customHeight="1">
      <c r="A15" s="10" t="s">
        <v>21</v>
      </c>
      <c r="B15" s="6" t="s">
        <v>55</v>
      </c>
      <c r="C15" s="98"/>
      <c r="D15" s="99"/>
      <c r="E15" s="99"/>
      <c r="F15" s="100"/>
    </row>
    <row r="16" spans="1:6" ht="22.5" customHeight="1">
      <c r="A16" s="10" t="s">
        <v>22</v>
      </c>
      <c r="B16" s="6" t="s">
        <v>13</v>
      </c>
      <c r="C16" s="101" t="s">
        <v>49</v>
      </c>
      <c r="D16" s="102"/>
      <c r="E16" s="102"/>
      <c r="F16" s="103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402981</v>
      </c>
      <c r="D19" s="25">
        <v>371415</v>
      </c>
      <c r="E19" s="25">
        <f>D19/C19*100</f>
        <v>92.16687635397203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402981</v>
      </c>
      <c r="D22" s="79">
        <f>D19</f>
        <v>371415</v>
      </c>
      <c r="E22" s="25">
        <f>E19</f>
        <v>92.16687635397203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137844.11039999998</v>
      </c>
      <c r="D24" s="25">
        <f>C24*E22/100</f>
        <v>127046.61079360067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105545.90879999999</v>
      </c>
      <c r="D26" s="33">
        <f>C26*E22/100</f>
        <v>97278.36726037208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31144.6944</v>
      </c>
      <c r="D27" s="33">
        <f>C27*E22/100</f>
        <v>28705.09197847045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1153.5072</v>
      </c>
      <c r="D28" s="54">
        <f>C28*E22/100</f>
        <v>1063.1515547581648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109583.18399999998</v>
      </c>
      <c r="D29" s="25">
        <f>C29*E22/100</f>
        <v>100999.39770202564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62289.3888</v>
      </c>
      <c r="D31" s="33">
        <f>C31*E22/100</f>
        <v>57410.1839569409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12111.825599999998</v>
      </c>
      <c r="D33" s="54">
        <f>C33*E22/100</f>
        <v>11163.09132496073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14995.5936</v>
      </c>
      <c r="D34" s="54">
        <f>C34*E22/100</f>
        <v>13820.970211856144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14418.84</v>
      </c>
      <c r="D35" s="54">
        <f>C35*E22/100</f>
        <v>13289.39443447706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5767.536</v>
      </c>
      <c r="D37" s="54">
        <f>C37*E22/100</f>
        <v>5315.757773790824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C43+C41+C40+C39</f>
        <v>155553.3616</v>
      </c>
      <c r="D38" s="57">
        <f>C38*E22/100</f>
        <v>143368.67445031903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5767.536</v>
      </c>
      <c r="D39" s="54">
        <f>C39*E22/100</f>
        <v>5315.757773790824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2883.768</v>
      </c>
      <c r="D40" s="81">
        <f>C40*E22/100</f>
        <v>2657.878886895412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9228.0576</v>
      </c>
      <c r="D41" s="54">
        <f>C41*E22/100</f>
        <v>8505.212438065319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137674</v>
      </c>
      <c r="D43" s="54">
        <f>C43*E19/100</f>
        <v>126889.82535156746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04">
        <f>C24+C29+C38</f>
        <v>402980.65599999996</v>
      </c>
      <c r="D45" s="106">
        <f>D24+D29+D38</f>
        <v>371414.68294594536</v>
      </c>
      <c r="E45" s="108"/>
      <c r="F45" s="64"/>
    </row>
    <row r="46" spans="1:6" ht="15.75">
      <c r="A46" s="65"/>
      <c r="B46" s="66" t="s">
        <v>59</v>
      </c>
      <c r="C46" s="105"/>
      <c r="D46" s="107"/>
      <c r="E46" s="109"/>
      <c r="F46" s="72"/>
    </row>
    <row r="47" spans="1:6" ht="15.75">
      <c r="A47" s="62" t="s">
        <v>29</v>
      </c>
      <c r="B47" s="63" t="s">
        <v>64</v>
      </c>
      <c r="C47" s="96"/>
      <c r="D47" s="90"/>
      <c r="E47" s="93"/>
      <c r="F47" s="64"/>
    </row>
    <row r="48" spans="1:6" ht="15.75">
      <c r="A48" s="67"/>
      <c r="B48" s="68" t="s">
        <v>12</v>
      </c>
      <c r="C48" s="97"/>
      <c r="D48" s="91"/>
      <c r="E48" s="94"/>
      <c r="F48" s="69"/>
    </row>
    <row r="49" spans="1:6" ht="15.75">
      <c r="A49" s="65"/>
      <c r="B49" s="70"/>
      <c r="C49" s="83"/>
      <c r="D49" s="92"/>
      <c r="E49" s="95"/>
      <c r="F49" s="71">
        <v>7.02</v>
      </c>
    </row>
  </sheetData>
  <sheetProtection/>
  <mergeCells count="21"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  <mergeCell ref="C13:F13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2012-01-24T13:54:13Z</dcterms:modified>
  <cp:category/>
  <cp:version/>
  <cp:contentType/>
  <cp:contentStatus/>
</cp:coreProperties>
</file>