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<sst xmlns="http://schemas.openxmlformats.org/spreadsheetml/2006/main" count="84" uniqueCount="83">
  <si>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</si>
  <si>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</si>
  <si>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</si>
  <si>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</si>
  <si>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</si>
  <si>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</si>
  <si>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</si>
  <si>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</si>
  <si>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</si>
  <si>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</si>
  <si>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</si>
  <si>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</si>
  <si>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</si>
  <si>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</si>
  <si>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</si>
  <si>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</si>
  <si>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</si>
  <si>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</si>
  <si>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</si>
  <si>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</si>
  <si>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</si>
  <si>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</si>
  <si>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</si>
  <si>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</si>
  <si>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</si>
  <si>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</si>
  <si>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</si>
  <si>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</si>
  <si>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</si>
  <si>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</si>
  <si>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</si>
  <si>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</si>
  <si>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</si>
  <si>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</si>
  <si>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</si>
  <si>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</si>
  <si>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</si>
  <si>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</si>
  <si>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</si>
  <si>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</si>
  <si>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</si>
  <si>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</si>
  <si>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</si>
  <si>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</si>
  <si>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</si>
  <si>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</si>
  <si>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</si>
  <si>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</si>
  <si>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</si>
  <si>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</si>
  <si>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</si>
  <si>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</si>
  <si>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</si>
  <si>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</si>
  <si>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</si>
  <si>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</si>
  <si>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</si>
  <si>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</si>
  <si>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</si>
  <si>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</si>
  <si>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</si>
  <si>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</si>
  <si>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</si>
  <si>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</si>
  <si>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</si>
  <si>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</si>
  <si>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</si>
  <si>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</si>
  <si>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</si>
  <si>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</si>
  <si>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</si>
  <si>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</si>
  <si>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</si>
  <si>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</si>
  <si>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</si>
  <si>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</si>
  <si>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</si>
  <si>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</si>
  <si>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</si>
  <si>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</si>
  <si>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</si>
  <si>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Зеленая дом 37</t>
  </si>
  <si>
    <t>за период с 01.01.2011                     по             31.12.2011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</si>
</sst>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5">
      <selection activeCell="C42" sqref="C4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78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82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63.02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/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79</v>
      </c>
      <c r="C19" s="25">
        <v>2170</v>
      </c>
      <c r="D19" s="25">
        <v>2452</v>
      </c>
      <c r="E19" s="25">
        <f>D19/C19*100</f>
        <v>112.99539170506911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2170</v>
      </c>
      <c r="D22" s="79">
        <f>D19</f>
        <v>2452</v>
      </c>
      <c r="E22" s="25">
        <f>E19</f>
        <v>112.99539170506911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F24*C11*9</f>
        <v>402.69780000000003</v>
      </c>
      <c r="D24" s="25">
        <f>C24*E22/100</f>
        <v>455.0299564976958</v>
      </c>
      <c r="E24" s="42"/>
      <c r="F24" s="43">
        <f>F26+F27+F28</f>
        <v>0.7100000000000001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483.9936000000001</v>
      </c>
      <c r="D26" s="33">
        <f>C26*E22/100</f>
        <v>546.8904641474654</v>
      </c>
      <c r="E26" s="31"/>
      <c r="F26" s="46">
        <v>0.64</v>
      </c>
    </row>
    <row r="27" spans="1:6" ht="25.5" customHeight="1">
      <c r="A27" s="47" t="s">
        <v>36</v>
      </c>
      <c r="B27" s="34" t="s">
        <v>74</v>
      </c>
      <c r="C27" s="33">
        <f>F27*C11*12</f>
        <v>37.812000000000005</v>
      </c>
      <c r="D27" s="33">
        <f>C27*E22/100</f>
        <v>42.72581751152074</v>
      </c>
      <c r="E27" s="31"/>
      <c r="F27" s="46">
        <v>0.05</v>
      </c>
    </row>
    <row r="28" spans="1:6" ht="15.75">
      <c r="A28" s="47" t="s">
        <v>37</v>
      </c>
      <c r="B28" s="48" t="s">
        <v>9</v>
      </c>
      <c r="C28" s="33">
        <f>F28*C11*12</f>
        <v>15.124800000000002</v>
      </c>
      <c r="D28" s="54">
        <f>C28*E22/100</f>
        <v>17.090327004608294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465.08760000000007</v>
      </c>
      <c r="D29" s="25">
        <f>C29*E22/100</f>
        <v>525.527555391705</v>
      </c>
      <c r="E29" s="42"/>
      <c r="F29" s="43">
        <f>F31+F33+F34+F35+F37</f>
        <v>0.8200000000000001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408.3696000000001</v>
      </c>
      <c r="D31" s="33">
        <f>C31*E22/100</f>
        <v>461.438829124424</v>
      </c>
      <c r="E31" s="31"/>
      <c r="F31" s="46">
        <v>0.54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0</v>
      </c>
      <c r="D33" s="54">
        <f>C33*E22/100</f>
        <v>0</v>
      </c>
      <c r="E33" s="31"/>
      <c r="F33" s="46"/>
    </row>
    <row r="34" spans="1:6" ht="15.75">
      <c r="A34" s="47" t="s">
        <v>41</v>
      </c>
      <c r="B34" s="55" t="s">
        <v>73</v>
      </c>
      <c r="C34" s="33">
        <f>F34*C11*6</f>
        <v>0</v>
      </c>
      <c r="D34" s="54">
        <f>C34*E22/100</f>
        <v>0</v>
      </c>
      <c r="E34" s="31"/>
      <c r="F34" s="46"/>
    </row>
    <row r="35" spans="1:6" ht="15.75">
      <c r="A35" s="47" t="s">
        <v>42</v>
      </c>
      <c r="B35" s="53" t="s">
        <v>50</v>
      </c>
      <c r="C35" s="33">
        <f>F35*C11*12</f>
        <v>211.74720000000002</v>
      </c>
      <c r="D35" s="54">
        <f>C35*E22/100</f>
        <v>239.26457806451614</v>
      </c>
      <c r="E35" s="31"/>
      <c r="F35" s="46">
        <v>0.28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0</v>
      </c>
      <c r="D37" s="54">
        <f>C37*E22/100</f>
        <v>0</v>
      </c>
      <c r="E37" s="31"/>
      <c r="F37" s="26"/>
    </row>
    <row r="38" spans="1:6" ht="15.75">
      <c r="A38" s="56" t="s">
        <v>56</v>
      </c>
      <c r="B38" s="23" t="s">
        <v>46</v>
      </c>
      <c r="C38" s="25">
        <f>C39+C40+C41+C43</f>
        <v>1302.4928</v>
      </c>
      <c r="D38" s="57">
        <f>C38*E22/100</f>
        <v>1471.7568412903224</v>
      </c>
      <c r="E38" s="58"/>
      <c r="F38" s="43">
        <f>F39+F40+F41+F43+F44</f>
        <v>1.3399999999999999</v>
      </c>
    </row>
    <row r="39" spans="1:6" ht="15.75">
      <c r="A39" s="59" t="s">
        <v>44</v>
      </c>
      <c r="B39" s="48" t="s">
        <v>54</v>
      </c>
      <c r="C39" s="33">
        <f>F39*C11*12</f>
        <v>461.3064</v>
      </c>
      <c r="D39" s="54">
        <f>C39*E22/100</f>
        <v>521.254973640553</v>
      </c>
      <c r="E39" s="31"/>
      <c r="F39" s="46">
        <v>0.61</v>
      </c>
    </row>
    <row r="40" spans="1:6" ht="15.75">
      <c r="A40" s="59" t="s">
        <v>45</v>
      </c>
      <c r="B40" s="52" t="s">
        <v>60</v>
      </c>
      <c r="C40" s="80">
        <f>F40*C11*6</f>
        <v>0</v>
      </c>
      <c r="D40" s="81">
        <f>C40*E22/100</f>
        <v>0</v>
      </c>
      <c r="E40" s="60"/>
      <c r="F40" s="46"/>
    </row>
    <row r="41" spans="1:6" ht="15.75">
      <c r="A41" s="59" t="s">
        <v>57</v>
      </c>
      <c r="B41" s="55" t="s">
        <v>11</v>
      </c>
      <c r="C41" s="33">
        <f>F41*C11*12</f>
        <v>83.1864</v>
      </c>
      <c r="D41" s="54">
        <f>C41*E22/100</f>
        <v>93.99679852534562</v>
      </c>
      <c r="E41" s="31"/>
      <c r="F41" s="46">
        <v>0.11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758</v>
      </c>
      <c r="D43" s="54">
        <f>C43*E19/100</f>
        <v>856.5050691244239</v>
      </c>
      <c r="E43" s="31"/>
      <c r="F43" s="46">
        <v>0.62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80</v>
      </c>
      <c r="C45" s="97">
        <f>C24+C29+C38</f>
        <v>2170.2782</v>
      </c>
      <c r="D45" s="99">
        <f>D24+D29+D38</f>
        <v>2452.314353179723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f>F24+F29+F38</f>
        <v>2.87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2012-01-26T07:44:09Z</dcterms:modified>
  <cp:category/>
  <cp:version/>
  <cp:contentType/>
  <cp:contentStatus/>
</cp:coreProperties>
</file>