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30лет.27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<sst xmlns="http://schemas.openxmlformats.org/spreadsheetml/2006/main" count="116" uniqueCount="58">
  <si>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№27 по ул. 30 лет Попеды.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</si>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</sst>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  <font>
      <b/>
      <i/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0" fillId="0" borderId="7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Q77"/>
  <sheetViews>
    <sheetView tabSelected="1" workbookViewId="0" topLeftCell="A55">
      <pane xSplit="4" topLeftCell="E1" activePane="topRight" state="frozen"/>
      <selection pane="topLeft" activeCell="A49" sqref="A49"/>
      <selection pane="topRight" activeCell="F76" sqref="F76"/>
    </sheetView>
  </sheetViews>
  <sheetFormatPr defaultColWidth="9.00390625" defaultRowHeight="12.75"/>
  <cols>
    <col min="17" max="17" width="10.75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>
        <v>1</v>
      </c>
      <c r="M6" s="26"/>
      <c r="N6" s="26"/>
      <c r="O6" s="26"/>
      <c r="P6" s="26"/>
      <c r="Q6" s="27">
        <f>SUM(E6:P6)</f>
        <v>1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>
        <v>5586</v>
      </c>
      <c r="M7" s="32"/>
      <c r="N7" s="32"/>
      <c r="O7" s="32"/>
      <c r="P7" s="33"/>
      <c r="Q7" s="34">
        <f>SUM(E7:P7)</f>
        <v>5586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>
        <v>2</v>
      </c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2</v>
      </c>
    </row>
    <row r="11" spans="1:17" ht="15.75">
      <c r="A11" s="28"/>
      <c r="B11" s="29"/>
      <c r="C11" s="39"/>
      <c r="D11" s="40" t="s">
        <v>18</v>
      </c>
      <c r="E11" s="41"/>
      <c r="F11" s="41">
        <v>1678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1678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>
        <v>3</v>
      </c>
      <c r="K14" s="26"/>
      <c r="L14" s="26"/>
      <c r="M14" s="26"/>
      <c r="N14" s="26"/>
      <c r="O14" s="42"/>
      <c r="P14" s="26"/>
      <c r="Q14" s="27">
        <f t="shared" si="0"/>
        <v>3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>
        <v>2830</v>
      </c>
      <c r="K15" s="41"/>
      <c r="L15" s="41"/>
      <c r="M15" s="41"/>
      <c r="N15" s="41"/>
      <c r="O15" s="41"/>
      <c r="P15" s="41"/>
      <c r="Q15" s="43">
        <f t="shared" si="0"/>
        <v>2830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>
        <v>4</v>
      </c>
      <c r="K22" s="26"/>
      <c r="L22" s="26"/>
      <c r="M22" s="26"/>
      <c r="N22" s="26"/>
      <c r="O22" s="42"/>
      <c r="P22" s="26"/>
      <c r="Q22" s="27">
        <f t="shared" si="0"/>
        <v>4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>
        <v>1110</v>
      </c>
      <c r="K23" s="41"/>
      <c r="L23" s="41"/>
      <c r="M23" s="41"/>
      <c r="N23" s="41"/>
      <c r="O23" s="41"/>
      <c r="P23" s="41"/>
      <c r="Q23" s="34">
        <f t="shared" si="0"/>
        <v>1110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>
        <v>1</v>
      </c>
      <c r="H24" s="26"/>
      <c r="I24" s="26"/>
      <c r="J24" s="26"/>
      <c r="K24" s="26"/>
      <c r="L24" s="26">
        <v>3</v>
      </c>
      <c r="M24" s="26"/>
      <c r="N24" s="26"/>
      <c r="O24" s="42"/>
      <c r="P24" s="26"/>
      <c r="Q24" s="27">
        <f t="shared" si="0"/>
        <v>4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>
        <v>146</v>
      </c>
      <c r="H25" s="41"/>
      <c r="I25" s="41"/>
      <c r="J25" s="41"/>
      <c r="K25" s="41"/>
      <c r="L25" s="41">
        <v>2807</v>
      </c>
      <c r="M25" s="41"/>
      <c r="N25" s="41"/>
      <c r="O25" s="41"/>
      <c r="P25" s="41"/>
      <c r="Q25" s="34">
        <f t="shared" si="0"/>
        <v>2953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>
        <v>3</v>
      </c>
      <c r="G26" s="26"/>
      <c r="H26" s="26"/>
      <c r="I26" s="26"/>
      <c r="J26" s="26">
        <v>4</v>
      </c>
      <c r="K26" s="26"/>
      <c r="L26" s="26"/>
      <c r="M26" s="26"/>
      <c r="N26" s="26"/>
      <c r="O26" s="42"/>
      <c r="P26" s="26"/>
      <c r="Q26" s="27">
        <f t="shared" si="0"/>
        <v>7</v>
      </c>
    </row>
    <row r="27" spans="1:17" ht="15.75">
      <c r="A27" s="48"/>
      <c r="B27" s="49"/>
      <c r="C27" s="50"/>
      <c r="D27" s="47" t="s">
        <v>18</v>
      </c>
      <c r="E27" s="41"/>
      <c r="F27" s="41">
        <v>8771</v>
      </c>
      <c r="G27" s="41"/>
      <c r="H27" s="41"/>
      <c r="I27" s="41"/>
      <c r="J27" s="41">
        <v>10682</v>
      </c>
      <c r="K27" s="41"/>
      <c r="L27" s="41"/>
      <c r="M27" s="41"/>
      <c r="N27" s="41"/>
      <c r="O27" s="41"/>
      <c r="P27" s="41"/>
      <c r="Q27" s="34">
        <f t="shared" si="0"/>
        <v>19453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>
        <v>1</v>
      </c>
      <c r="G28" s="26">
        <v>2</v>
      </c>
      <c r="H28" s="26"/>
      <c r="I28" s="26"/>
      <c r="J28" s="42">
        <v>8</v>
      </c>
      <c r="K28" s="26"/>
      <c r="L28" s="26"/>
      <c r="M28" s="26"/>
      <c r="N28" s="26"/>
      <c r="O28" s="26"/>
      <c r="P28" s="26">
        <v>1</v>
      </c>
      <c r="Q28" s="27">
        <f t="shared" si="0"/>
        <v>12</v>
      </c>
    </row>
    <row r="29" spans="1:17" ht="15.75">
      <c r="A29" s="48"/>
      <c r="B29" s="49"/>
      <c r="C29" s="50"/>
      <c r="D29" s="40" t="s">
        <v>18</v>
      </c>
      <c r="E29" s="41"/>
      <c r="F29" s="41">
        <v>203</v>
      </c>
      <c r="G29" s="41">
        <v>449</v>
      </c>
      <c r="H29" s="41"/>
      <c r="I29" s="41"/>
      <c r="J29" s="41">
        <v>904</v>
      </c>
      <c r="K29" s="41"/>
      <c r="L29" s="41"/>
      <c r="M29" s="41"/>
      <c r="N29" s="41"/>
      <c r="O29" s="41"/>
      <c r="P29" s="41">
        <v>155</v>
      </c>
      <c r="Q29" s="34">
        <f t="shared" si="0"/>
        <v>1711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>
        <v>28</v>
      </c>
      <c r="Q40" s="27">
        <f t="shared" si="0"/>
        <v>28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>
        <v>15012</v>
      </c>
      <c r="Q41" s="34">
        <f t="shared" si="0"/>
        <v>15012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>
        <v>2980</v>
      </c>
      <c r="Q48" s="34">
        <f t="shared" si="0"/>
        <v>2980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>
        <v>1</v>
      </c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1</v>
      </c>
    </row>
    <row r="58" spans="1:17" ht="15.75">
      <c r="A58" s="28"/>
      <c r="B58" s="29"/>
      <c r="C58" s="39"/>
      <c r="D58" s="47" t="s">
        <v>18</v>
      </c>
      <c r="E58" s="41"/>
      <c r="F58" s="41">
        <v>11772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11772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58" t="s">
        <v>51</v>
      </c>
      <c r="B67" s="59"/>
      <c r="C67" s="60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61"/>
      <c r="B68" s="62"/>
      <c r="C68" s="63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>
        <v>1895</v>
      </c>
      <c r="K70" s="41"/>
      <c r="L70" s="41">
        <v>3019</v>
      </c>
      <c r="M70" s="41"/>
      <c r="N70" s="41"/>
      <c r="O70" s="41"/>
      <c r="P70" s="41">
        <f>416+2441</f>
        <v>2857</v>
      </c>
      <c r="Q70" s="34">
        <f t="shared" si="0"/>
        <v>7771</v>
      </c>
    </row>
    <row r="71" spans="1:17" ht="21" customHeight="1">
      <c r="A71" s="64" t="s">
        <v>53</v>
      </c>
      <c r="B71" s="65"/>
      <c r="C71" s="66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70" customFormat="1" ht="18" customHeight="1">
      <c r="A72" s="67"/>
      <c r="B72" s="68"/>
      <c r="C72" s="69"/>
      <c r="D72" s="40" t="s">
        <v>18</v>
      </c>
      <c r="E72" s="41"/>
      <c r="F72" s="41">
        <v>23455</v>
      </c>
      <c r="G72" s="41">
        <v>208</v>
      </c>
      <c r="H72" s="41"/>
      <c r="I72" s="41"/>
      <c r="J72" s="41">
        <v>1150</v>
      </c>
      <c r="K72" s="41"/>
      <c r="L72" s="41">
        <f>11412*172442/777224</f>
        <v>2531.9703251572264</v>
      </c>
      <c r="M72" s="41"/>
      <c r="N72" s="41"/>
      <c r="O72" s="41"/>
      <c r="P72" s="41"/>
      <c r="Q72" s="34">
        <f>SUM(E72:P72)</f>
        <v>27344.97032515723</v>
      </c>
    </row>
    <row r="73" spans="1:17" ht="15.75">
      <c r="A73" s="71" t="s">
        <v>54</v>
      </c>
      <c r="B73" s="72"/>
      <c r="C73" s="73"/>
      <c r="D73" s="74"/>
      <c r="E73" s="75">
        <f>E7+E9+E11+E13+E15+E17+E19+E21+E23+E25+E27+E29+E31+E33+E35+E37+E39+E41+E43+E46+E48+E50+E52+E54+E56+E58+E60+E62+E64+E66+E68+E70+E72</f>
        <v>0</v>
      </c>
      <c r="F73" s="75">
        <f aca="true" t="shared" si="1" ref="F73:Q73">F7+F9+F11+F13+F15+F17+F19+F21+F23+F25+F27+F29+F31+F33+F35+F37+F39+F41+F43+F46+F48+F50+F52+F54+F56+F58+F60+F62+F64+F66+F68+F70+F72</f>
        <v>45879</v>
      </c>
      <c r="G73" s="75">
        <f t="shared" si="1"/>
        <v>803</v>
      </c>
      <c r="H73" s="75">
        <f t="shared" si="1"/>
        <v>0</v>
      </c>
      <c r="I73" s="75">
        <f t="shared" si="1"/>
        <v>0</v>
      </c>
      <c r="J73" s="75">
        <f t="shared" si="1"/>
        <v>18571</v>
      </c>
      <c r="K73" s="75">
        <f t="shared" si="1"/>
        <v>0</v>
      </c>
      <c r="L73" s="75">
        <f t="shared" si="1"/>
        <v>13943.970325157226</v>
      </c>
      <c r="M73" s="75">
        <f t="shared" si="1"/>
        <v>0</v>
      </c>
      <c r="N73" s="75">
        <f t="shared" si="1"/>
        <v>0</v>
      </c>
      <c r="O73" s="75">
        <f t="shared" si="1"/>
        <v>0</v>
      </c>
      <c r="P73" s="75">
        <f t="shared" si="1"/>
        <v>21004</v>
      </c>
      <c r="Q73" s="75">
        <f t="shared" si="1"/>
        <v>100200.97032515722</v>
      </c>
    </row>
    <row r="74" spans="1:17" ht="15.75">
      <c r="A74" s="76" t="s">
        <v>55</v>
      </c>
      <c r="B74" s="77"/>
      <c r="C74" s="78" t="s">
        <v>56</v>
      </c>
      <c r="D74" s="79"/>
      <c r="E74" s="80">
        <v>8549.08</v>
      </c>
      <c r="F74" s="81">
        <v>8549.08</v>
      </c>
      <c r="G74" s="80">
        <v>8549.08</v>
      </c>
      <c r="H74" s="80">
        <v>8549.08</v>
      </c>
      <c r="I74" s="80">
        <v>8549.08</v>
      </c>
      <c r="J74" s="80">
        <v>8551.32</v>
      </c>
      <c r="K74" s="80">
        <v>8551.32</v>
      </c>
      <c r="L74" s="80">
        <v>8551.32</v>
      </c>
      <c r="M74" s="80">
        <v>8551.32</v>
      </c>
      <c r="N74" s="80">
        <v>8551.32</v>
      </c>
      <c r="O74" s="80">
        <v>8551.32</v>
      </c>
      <c r="P74" s="80">
        <v>8551.32</v>
      </c>
      <c r="Q74" s="82">
        <f>SUM(E74:P74)</f>
        <v>102604.64000000001</v>
      </c>
    </row>
    <row r="75" spans="1:17" ht="15.75">
      <c r="A75" s="83"/>
      <c r="B75" s="84"/>
      <c r="C75" s="85" t="s">
        <v>57</v>
      </c>
      <c r="D75" s="79"/>
      <c r="E75" s="80">
        <v>7681.76</v>
      </c>
      <c r="F75" s="81">
        <v>7956.62</v>
      </c>
      <c r="G75" s="80">
        <v>8936.2</v>
      </c>
      <c r="H75" s="80">
        <v>8698.11</v>
      </c>
      <c r="I75" s="80">
        <v>8597.07</v>
      </c>
      <c r="J75" s="80">
        <v>9109.91</v>
      </c>
      <c r="K75" s="80">
        <v>7859.38</v>
      </c>
      <c r="L75" s="80">
        <v>9114.1</v>
      </c>
      <c r="M75" s="80">
        <v>6936.09</v>
      </c>
      <c r="N75" s="80">
        <v>9315.27</v>
      </c>
      <c r="O75" s="80">
        <v>9701.72</v>
      </c>
      <c r="P75" s="80">
        <v>8809.15</v>
      </c>
      <c r="Q75" s="82">
        <f>SUM(E75:P75)</f>
        <v>102715.37999999999</v>
      </c>
    </row>
    <row r="76" spans="6:17" ht="12.75">
      <c r="F76" s="3"/>
      <c r="Q76" s="4"/>
    </row>
    <row r="77" spans="6:17" ht="12.75">
      <c r="F77" s="3"/>
      <c r="P77">
        <v>3135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2012-01-29T12:20:38Z</dcterms:created>
  <dcterms:modified xsi:type="dcterms:W3CDTF">2012-01-29T12:20:38Z</dcterms:modified>
  <cp:category/>
  <cp:version/>
  <cp:contentType/>
  <cp:contentStatus/>
</cp:coreProperties>
</file>