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Б.Хм.13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<sst xmlns="http://schemas.openxmlformats.org/spreadsheetml/2006/main" count="116" uniqueCount="58">
  <si>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№13 по ул. Б.Хмельницкого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</si>
  <si>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</si>
  <si>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</si>
  <si>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</si>
  <si>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</si>
  <si>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</si>
  <si>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</si>
  <si>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</si>
  <si>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</si>
  <si>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</si>
  <si>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</si>
  <si>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</si>
  <si>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</si>
  <si>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</si>
  <si>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</si>
  <si>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</si>
  <si>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</si>
  <si>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</si>
  <si>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</si>
  <si>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</si>
  <si>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</si>
  <si>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</si>
  <si>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</si>
  <si>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</si>
  <si>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</si>
  <si>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</si>
  <si>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</si>
  <si>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</si>
  <si>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</si>
  <si>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</si>
  <si>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</si>
  <si>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</si>
  <si>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</si>
  <si>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</si>
  <si>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</si>
  <si>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</si>
  <si>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</si>
  <si>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</si>
  <si>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</si>
  <si>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</si>
  <si>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</si>
  <si>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</si>
  <si>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</si>
  <si>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</si>
  <si>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</si>
  <si>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</si>
  <si>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</si>
  <si>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</si>
  <si>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</si>
  <si>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</si>
  <si>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</si>
  <si>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Переклад дымовых труб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</si>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</sst>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77"/>
  <sheetViews>
    <sheetView tabSelected="1" workbookViewId="0" topLeftCell="A55">
      <pane xSplit="4" topLeftCell="E1" activePane="topRight" state="frozen"/>
      <selection pane="topRight" activeCell="F74" sqref="F74"/>
    </sheetView>
  </sheetViews>
  <sheetFormatPr defaultColWidth="9.00390625" defaultRowHeight="12.75"/>
  <cols>
    <col min="17" max="17" width="10.37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0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0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>
        <v>57</v>
      </c>
      <c r="M36" s="26"/>
      <c r="N36" s="26"/>
      <c r="O36" s="26"/>
      <c r="P36" s="42"/>
      <c r="Q36" s="27">
        <f t="shared" si="0"/>
        <v>57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>
        <v>966</v>
      </c>
      <c r="M37" s="41"/>
      <c r="N37" s="41"/>
      <c r="O37" s="41"/>
      <c r="P37" s="41"/>
      <c r="Q37" s="22">
        <f t="shared" si="0"/>
        <v>966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>
        <v>45</v>
      </c>
      <c r="M42" s="26"/>
      <c r="N42" s="26"/>
      <c r="O42" s="42"/>
      <c r="P42" s="26"/>
      <c r="Q42" s="27">
        <f t="shared" si="0"/>
        <v>45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>
        <v>8608</v>
      </c>
      <c r="M43" s="51"/>
      <c r="N43" s="51"/>
      <c r="O43" s="51"/>
      <c r="P43" s="51"/>
      <c r="Q43" s="34">
        <f t="shared" si="0"/>
        <v>8608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>
        <v>9</v>
      </c>
      <c r="M47" s="26"/>
      <c r="N47" s="26"/>
      <c r="O47" s="42"/>
      <c r="P47" s="26"/>
      <c r="Q47" s="27">
        <f t="shared" si="0"/>
        <v>9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>
        <v>681</v>
      </c>
      <c r="M48" s="41"/>
      <c r="N48" s="41"/>
      <c r="O48" s="41"/>
      <c r="P48" s="41"/>
      <c r="Q48" s="34">
        <f t="shared" si="0"/>
        <v>681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>
        <v>25</v>
      </c>
      <c r="I61" s="26"/>
      <c r="J61" s="26"/>
      <c r="K61" s="26"/>
      <c r="L61" s="26"/>
      <c r="M61" s="26"/>
      <c r="N61" s="26"/>
      <c r="O61" s="42"/>
      <c r="P61" s="26"/>
      <c r="Q61" s="27">
        <f t="shared" si="0"/>
        <v>25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>
        <v>8800</v>
      </c>
      <c r="I62" s="41"/>
      <c r="J62" s="41"/>
      <c r="K62" s="41"/>
      <c r="L62" s="41"/>
      <c r="M62" s="41"/>
      <c r="N62" s="41"/>
      <c r="O62" s="41"/>
      <c r="P62" s="41"/>
      <c r="Q62" s="34">
        <f t="shared" si="0"/>
        <v>8800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>
        <v>9</v>
      </c>
      <c r="I63" s="26"/>
      <c r="J63" s="26"/>
      <c r="K63" s="26"/>
      <c r="L63" s="26"/>
      <c r="M63" s="26"/>
      <c r="N63" s="26"/>
      <c r="O63" s="42"/>
      <c r="P63" s="26"/>
      <c r="Q63" s="27">
        <f t="shared" si="0"/>
        <v>9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>
        <v>2163</v>
      </c>
      <c r="I64" s="41"/>
      <c r="J64" s="41"/>
      <c r="K64" s="41"/>
      <c r="L64" s="41"/>
      <c r="M64" s="41"/>
      <c r="N64" s="41"/>
      <c r="O64" s="41"/>
      <c r="P64" s="41"/>
      <c r="Q64" s="34">
        <f t="shared" si="0"/>
        <v>2163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>
        <v>3</v>
      </c>
      <c r="I65" s="26"/>
      <c r="J65" s="26"/>
      <c r="K65" s="26"/>
      <c r="L65" s="26"/>
      <c r="M65" s="26"/>
      <c r="N65" s="26"/>
      <c r="O65" s="42"/>
      <c r="P65" s="26"/>
      <c r="Q65" s="27">
        <f t="shared" si="0"/>
        <v>3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>
        <v>1154</v>
      </c>
      <c r="I66" s="41"/>
      <c r="J66" s="41"/>
      <c r="K66" s="41"/>
      <c r="L66" s="41"/>
      <c r="M66" s="41"/>
      <c r="N66" s="41"/>
      <c r="O66" s="41"/>
      <c r="P66" s="41"/>
      <c r="Q66" s="43">
        <f t="shared" si="0"/>
        <v>1154</v>
      </c>
    </row>
    <row r="67" spans="1:17" ht="18.75">
      <c r="A67" s="44" t="s">
        <v>51</v>
      </c>
      <c r="B67" s="45"/>
      <c r="C67" s="46"/>
      <c r="D67" s="25" t="s">
        <v>31</v>
      </c>
      <c r="E67" s="26"/>
      <c r="F67" s="26"/>
      <c r="G67" s="26"/>
      <c r="H67" s="26"/>
      <c r="I67" s="26"/>
      <c r="J67" s="26"/>
      <c r="K67" s="26"/>
      <c r="L67" s="26"/>
      <c r="M67" s="26">
        <f>9+9+89</f>
        <v>107</v>
      </c>
      <c r="N67" s="26"/>
      <c r="O67" s="42"/>
      <c r="P67" s="26"/>
      <c r="Q67" s="27">
        <f t="shared" si="0"/>
        <v>107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>
        <f>7676+4126+15846</f>
        <v>27648</v>
      </c>
      <c r="N68" s="41"/>
      <c r="O68" s="41"/>
      <c r="P68" s="41"/>
      <c r="Q68" s="34">
        <f t="shared" si="0"/>
        <v>27648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2113</v>
      </c>
      <c r="I70" s="41"/>
      <c r="J70" s="41"/>
      <c r="K70" s="41"/>
      <c r="L70" s="41">
        <v>2872</v>
      </c>
      <c r="M70" s="41">
        <v>16626</v>
      </c>
      <c r="N70" s="41"/>
      <c r="O70" s="41"/>
      <c r="P70" s="41"/>
      <c r="Q70" s="34">
        <f t="shared" si="0"/>
        <v>21611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>
        <v>2476</v>
      </c>
      <c r="I72" s="41"/>
      <c r="J72" s="41"/>
      <c r="K72" s="41"/>
      <c r="L72" s="41">
        <f>13127*172442/777224</f>
        <v>2912.4758550945417</v>
      </c>
      <c r="M72" s="41">
        <f>(M68+M70)*0.2705</f>
        <v>11976.117</v>
      </c>
      <c r="N72" s="41"/>
      <c r="O72" s="41"/>
      <c r="P72" s="41"/>
      <c r="Q72" s="34">
        <f>SUM(E72:P72)</f>
        <v>17364.592855094543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 aca="true" t="shared" si="1" ref="F73:Q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16706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16039.47585509454</v>
      </c>
      <c r="M73" s="69">
        <f t="shared" si="1"/>
        <v>56250.117</v>
      </c>
      <c r="N73" s="69">
        <f t="shared" si="1"/>
        <v>0</v>
      </c>
      <c r="O73" s="69">
        <f t="shared" si="1"/>
        <v>0</v>
      </c>
      <c r="P73" s="69">
        <f t="shared" si="1"/>
        <v>0</v>
      </c>
      <c r="Q73" s="69">
        <f t="shared" si="1"/>
        <v>88995.59285509454</v>
      </c>
    </row>
    <row r="74" spans="1:17" ht="15.75">
      <c r="A74" s="70" t="s">
        <v>55</v>
      </c>
      <c r="B74" s="71"/>
      <c r="C74" s="72" t="s">
        <v>56</v>
      </c>
      <c r="D74" s="73"/>
      <c r="E74" s="74">
        <v>10088.77</v>
      </c>
      <c r="F74" s="75">
        <v>10088.77</v>
      </c>
      <c r="G74" s="74">
        <v>10088.77</v>
      </c>
      <c r="H74" s="74">
        <v>10088.77</v>
      </c>
      <c r="I74" s="74">
        <v>10088.77</v>
      </c>
      <c r="J74" s="74">
        <v>10088.77</v>
      </c>
      <c r="K74" s="74">
        <v>10088.87</v>
      </c>
      <c r="L74" s="74">
        <v>10088.87</v>
      </c>
      <c r="M74" s="74">
        <v>10088.87</v>
      </c>
      <c r="N74" s="74">
        <v>10088.87</v>
      </c>
      <c r="O74" s="74">
        <v>10088.87</v>
      </c>
      <c r="P74" s="74">
        <v>10088.87</v>
      </c>
      <c r="Q74" s="76">
        <f>SUM(E74:P74)</f>
        <v>121065.83999999998</v>
      </c>
    </row>
    <row r="75" spans="1:17" ht="15.75">
      <c r="A75" s="77"/>
      <c r="B75" s="78"/>
      <c r="C75" s="79" t="s">
        <v>57</v>
      </c>
      <c r="D75" s="73"/>
      <c r="E75" s="74">
        <v>7491.16</v>
      </c>
      <c r="F75" s="75">
        <v>10894.09</v>
      </c>
      <c r="G75" s="74">
        <v>10912.45</v>
      </c>
      <c r="H75" s="74">
        <v>9075.13</v>
      </c>
      <c r="I75" s="74">
        <v>9693.22</v>
      </c>
      <c r="J75" s="74">
        <v>9719.99</v>
      </c>
      <c r="K75" s="74">
        <v>9336.74</v>
      </c>
      <c r="L75" s="74">
        <v>12978.05</v>
      </c>
      <c r="M75" s="74">
        <v>6973.7</v>
      </c>
      <c r="N75" s="74">
        <v>12943.94</v>
      </c>
      <c r="O75" s="74">
        <v>10212</v>
      </c>
      <c r="P75" s="74">
        <v>8397.24</v>
      </c>
      <c r="Q75" s="76">
        <f>SUM(E75:P75)</f>
        <v>118627.71</v>
      </c>
    </row>
    <row r="76" spans="6:17" ht="12.75">
      <c r="F76" s="3"/>
      <c r="Q76" s="4"/>
    </row>
    <row r="77" spans="6:17" ht="12.75">
      <c r="F77" s="3"/>
      <c r="M77">
        <v>44274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2012-01-29T12:20:37Z</dcterms:created>
  <dcterms:modified xsi:type="dcterms:W3CDTF">2012-01-29T12:20:37Z</dcterms:modified>
  <cp:category/>
  <cp:version/>
  <cp:contentType/>
  <cp:contentStatus/>
</cp:coreProperties>
</file>