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Канаш.4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<sst xmlns="http://schemas.openxmlformats.org/spreadsheetml/2006/main" count="116" uniqueCount="58">
  <si>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№4 по ул. Канашская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</si>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</sst>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Q77"/>
  <sheetViews>
    <sheetView tabSelected="1" workbookViewId="0" topLeftCell="C62">
      <selection activeCell="P76" sqref="P76"/>
    </sheetView>
  </sheetViews>
  <sheetFormatPr defaultColWidth="9.00390625" defaultRowHeight="12.75"/>
  <cols>
    <col min="17" max="17" width="10.37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v>2</v>
      </c>
      <c r="P6" s="26"/>
      <c r="Q6" s="27">
        <f>SUM(E6:P6)</f>
        <v>2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>
        <f>1916+9792+3520+12998+146+1318+2539+489+351+2167+935+256+747+880</f>
        <v>38054</v>
      </c>
      <c r="P7" s="33"/>
      <c r="Q7" s="34">
        <f>SUM(E7:P7)</f>
        <v>38054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>
        <v>6</v>
      </c>
      <c r="G24" s="26">
        <v>13</v>
      </c>
      <c r="H24" s="26"/>
      <c r="I24" s="26"/>
      <c r="J24" s="26"/>
      <c r="K24" s="26"/>
      <c r="L24" s="26"/>
      <c r="M24" s="26"/>
      <c r="N24" s="26"/>
      <c r="O24" s="42">
        <v>6</v>
      </c>
      <c r="P24" s="26"/>
      <c r="Q24" s="27">
        <f t="shared" si="0"/>
        <v>25</v>
      </c>
    </row>
    <row r="25" spans="1:17" ht="15.75">
      <c r="A25" s="28"/>
      <c r="B25" s="29"/>
      <c r="C25" s="39"/>
      <c r="D25" s="40" t="s">
        <v>18</v>
      </c>
      <c r="E25" s="41"/>
      <c r="F25" s="41">
        <v>5855</v>
      </c>
      <c r="G25" s="41">
        <v>13755</v>
      </c>
      <c r="H25" s="41"/>
      <c r="I25" s="41"/>
      <c r="J25" s="41"/>
      <c r="K25" s="41"/>
      <c r="L25" s="41"/>
      <c r="M25" s="41"/>
      <c r="N25" s="41"/>
      <c r="O25" s="41">
        <f>5659+2339+8420</f>
        <v>16418</v>
      </c>
      <c r="P25" s="41"/>
      <c r="Q25" s="34">
        <f t="shared" si="0"/>
        <v>36028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>
        <v>1</v>
      </c>
      <c r="O28" s="26">
        <v>2</v>
      </c>
      <c r="P28" s="26"/>
      <c r="Q28" s="27">
        <f t="shared" si="0"/>
        <v>3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>
        <v>155</v>
      </c>
      <c r="O29" s="41">
        <v>310</v>
      </c>
      <c r="P29" s="41"/>
      <c r="Q29" s="34">
        <f t="shared" si="0"/>
        <v>465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>
        <f>15+5+5+3+3</f>
        <v>31</v>
      </c>
      <c r="O45" s="42"/>
      <c r="P45" s="26"/>
      <c r="Q45" s="27">
        <f t="shared" si="0"/>
        <v>31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>
        <f>2581+305+247+183+16</f>
        <v>3332</v>
      </c>
      <c r="O46" s="41"/>
      <c r="P46" s="41"/>
      <c r="Q46" s="34">
        <f t="shared" si="0"/>
        <v>3332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>
        <v>15</v>
      </c>
      <c r="P51" s="26"/>
      <c r="Q51" s="27">
        <f t="shared" si="0"/>
        <v>15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>
        <v>5132</v>
      </c>
      <c r="P52" s="41"/>
      <c r="Q52" s="22">
        <f t="shared" si="0"/>
        <v>5132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>
        <f t="shared" si="0"/>
        <v>0</v>
      </c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/>
      <c r="M70" s="41"/>
      <c r="N70" s="41">
        <v>494</v>
      </c>
      <c r="O70" s="41">
        <f>21989+2092+464</f>
        <v>24545</v>
      </c>
      <c r="P70" s="41"/>
      <c r="Q70" s="34">
        <f t="shared" si="0"/>
        <v>25039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>
        <v>6124</v>
      </c>
      <c r="G72" s="41">
        <v>4800</v>
      </c>
      <c r="H72" s="41"/>
      <c r="I72" s="41"/>
      <c r="J72" s="41"/>
      <c r="K72" s="41"/>
      <c r="L72" s="41"/>
      <c r="M72" s="41"/>
      <c r="N72" s="41">
        <f>3981*0.22394</f>
        <v>891.50514</v>
      </c>
      <c r="O72" s="41"/>
      <c r="P72" s="41"/>
      <c r="Q72" s="34">
        <f>SUM(E72:P72)</f>
        <v>11815.50514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11979</v>
      </c>
      <c r="G73" s="69">
        <f t="shared" si="1"/>
        <v>18555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0</v>
      </c>
      <c r="M73" s="69">
        <f t="shared" si="1"/>
        <v>0</v>
      </c>
      <c r="N73" s="69">
        <f t="shared" si="1"/>
        <v>4872.50514</v>
      </c>
      <c r="O73" s="69">
        <f t="shared" si="1"/>
        <v>84459</v>
      </c>
      <c r="P73" s="69">
        <f t="shared" si="1"/>
        <v>0</v>
      </c>
      <c r="Q73" s="69">
        <f t="shared" si="1"/>
        <v>119865.50514</v>
      </c>
    </row>
    <row r="74" spans="1:17" ht="15.75">
      <c r="A74" s="70" t="s">
        <v>55</v>
      </c>
      <c r="B74" s="71"/>
      <c r="C74" s="72" t="s">
        <v>56</v>
      </c>
      <c r="D74" s="73"/>
      <c r="E74" s="74">
        <v>22283.74</v>
      </c>
      <c r="F74" s="75">
        <v>22283.74</v>
      </c>
      <c r="G74" s="74">
        <v>22283.74</v>
      </c>
      <c r="H74" s="74">
        <v>22283.75</v>
      </c>
      <c r="I74" s="74">
        <v>22283.75</v>
      </c>
      <c r="J74" s="74">
        <v>22283.75</v>
      </c>
      <c r="K74" s="74">
        <v>22283.75</v>
      </c>
      <c r="L74" s="74">
        <v>22283.75</v>
      </c>
      <c r="M74" s="74">
        <v>22283.75</v>
      </c>
      <c r="N74" s="74">
        <v>22283.75</v>
      </c>
      <c r="O74" s="74">
        <v>22283.75</v>
      </c>
      <c r="P74" s="74">
        <v>22283.75</v>
      </c>
      <c r="Q74" s="76">
        <f>SUM(E74:P74)</f>
        <v>267404.97</v>
      </c>
    </row>
    <row r="75" spans="1:17" ht="15.75">
      <c r="A75" s="77"/>
      <c r="B75" s="78"/>
      <c r="C75" s="79" t="s">
        <v>57</v>
      </c>
      <c r="D75" s="73"/>
      <c r="E75" s="74">
        <v>17967.15</v>
      </c>
      <c r="F75" s="75">
        <v>21668.89</v>
      </c>
      <c r="G75" s="74">
        <v>21730.04</v>
      </c>
      <c r="H75" s="74">
        <v>20104.59</v>
      </c>
      <c r="I75" s="74">
        <v>21732.36</v>
      </c>
      <c r="J75" s="74">
        <v>22107.32</v>
      </c>
      <c r="K75" s="74">
        <v>20470.56</v>
      </c>
      <c r="L75" s="74">
        <v>52258.91</v>
      </c>
      <c r="M75" s="74">
        <v>21174.71</v>
      </c>
      <c r="N75" s="74">
        <v>19728.46</v>
      </c>
      <c r="O75" s="74">
        <v>24770.85</v>
      </c>
      <c r="P75" s="74">
        <v>22102.62</v>
      </c>
      <c r="Q75" s="76">
        <f>SUM(E75:P75)</f>
        <v>285816.45999999996</v>
      </c>
    </row>
    <row r="76" spans="6:17" ht="12.75">
      <c r="F76" s="3"/>
      <c r="Q76" s="4"/>
    </row>
    <row r="77" spans="6:17" ht="12.75">
      <c r="F77" s="3"/>
      <c r="O77">
        <v>59914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2012-01-29T12:20:39Z</dcterms:created>
  <dcterms:modified xsi:type="dcterms:W3CDTF">2012-01-29T12:20:39Z</dcterms:modified>
  <cp:category/>
  <cp:version/>
  <cp:contentType/>
  <cp:contentStatus/>
</cp:coreProperties>
</file>