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Кооп.1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<sst xmlns="http://schemas.openxmlformats.org/spreadsheetml/2006/main" count="116" uniqueCount="58">
  <si>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№1 по ул. Кооперативная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</si>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</sst>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Font="1" applyBorder="1"/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0" xfId="0" applyBorder="1"/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0" xfId="0" applyFont="1"/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82"/>
  <sheetViews>
    <sheetView tabSelected="1" workbookViewId="0" topLeftCell="A62">
      <pane xSplit="4" topLeftCell="E1" activePane="topRight" state="frozen"/>
      <selection pane="topRight" activeCell="M74" sqref="M74"/>
    </sheetView>
  </sheetViews>
  <sheetFormatPr defaultColWidth="9.00390625" defaultRowHeight="12.75"/>
  <cols>
    <col min="3" max="3" width="14.375" style="0" customWidth="1"/>
    <col min="5" max="5" width="10.625" style="0" customWidth="1"/>
    <col min="6" max="6" width="11.00390625" style="0" customWidth="1"/>
    <col min="7" max="7" width="10.375" style="0" customWidth="1"/>
    <col min="8" max="8" width="10.625" style="0" customWidth="1"/>
    <col min="9" max="10" width="10.375" style="0" customWidth="1"/>
    <col min="11" max="11" width="10.125" style="0" customWidth="1"/>
    <col min="12" max="12" width="10.375" style="0" customWidth="1"/>
    <col min="13" max="13" width="10.875" style="0" customWidth="1"/>
    <col min="14" max="14" width="10.75390625" style="0" customWidth="1"/>
    <col min="15" max="15" width="10.25390625" style="0" customWidth="1"/>
    <col min="16" max="16" width="10.625" style="0" customWidth="1"/>
    <col min="17" max="17" width="12.875" style="72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s="35" customFormat="1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8" ht="15.75">
      <c r="A8" s="23" t="s">
        <v>19</v>
      </c>
      <c r="B8" s="24"/>
      <c r="C8" s="36"/>
      <c r="D8" s="37" t="s">
        <v>20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38"/>
      <c r="Q8" s="27">
        <f aca="true" t="shared" si="0" ref="Q8:Q72">SUM(E8:P8)</f>
        <v>0</v>
      </c>
      <c r="R8" s="40"/>
    </row>
    <row r="9" spans="1:17" s="44" customFormat="1" ht="15.75">
      <c r="A9" s="28"/>
      <c r="B9" s="29"/>
      <c r="C9" s="41"/>
      <c r="D9" s="42" t="s">
        <v>18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34">
        <f t="shared" si="0"/>
        <v>0</v>
      </c>
    </row>
    <row r="10" spans="1:18" ht="15.75">
      <c r="A10" s="23" t="s">
        <v>21</v>
      </c>
      <c r="B10" s="24"/>
      <c r="C10" s="36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5"/>
      <c r="P10" s="26"/>
      <c r="Q10" s="27">
        <f t="shared" si="0"/>
        <v>0</v>
      </c>
      <c r="R10" s="40"/>
    </row>
    <row r="11" spans="1:17" s="44" customFormat="1" ht="15.75">
      <c r="A11" s="28"/>
      <c r="B11" s="29"/>
      <c r="C11" s="41"/>
      <c r="D11" s="42" t="s">
        <v>18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34">
        <f t="shared" si="0"/>
        <v>0</v>
      </c>
    </row>
    <row r="12" spans="1:17" ht="15.75">
      <c r="A12" s="23" t="s">
        <v>22</v>
      </c>
      <c r="B12" s="24"/>
      <c r="C12" s="36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5"/>
      <c r="P12" s="26"/>
      <c r="Q12" s="27">
        <f t="shared" si="0"/>
        <v>0</v>
      </c>
    </row>
    <row r="13" spans="1:17" s="44" customFormat="1" ht="15.75">
      <c r="A13" s="28"/>
      <c r="B13" s="29"/>
      <c r="C13" s="41"/>
      <c r="D13" s="42" t="s">
        <v>18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4">
        <f t="shared" si="0"/>
        <v>0</v>
      </c>
    </row>
    <row r="14" spans="1:17" ht="15.75">
      <c r="A14" s="23" t="s">
        <v>23</v>
      </c>
      <c r="B14" s="24"/>
      <c r="C14" s="36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5">
        <f>28+18+18+2+18+10+2</f>
        <v>96</v>
      </c>
      <c r="P14" s="26"/>
      <c r="Q14" s="27">
        <f t="shared" si="0"/>
        <v>96</v>
      </c>
    </row>
    <row r="15" spans="1:17" s="44" customFormat="1" ht="15.75">
      <c r="A15" s="28"/>
      <c r="B15" s="29"/>
      <c r="C15" s="41"/>
      <c r="D15" s="42" t="s">
        <v>18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>
        <f>18457+6905+5835+600+7802+5165+867</f>
        <v>45631</v>
      </c>
      <c r="P15" s="43"/>
      <c r="Q15" s="46">
        <f t="shared" si="0"/>
        <v>45631</v>
      </c>
    </row>
    <row r="16" spans="1:17" ht="15.75">
      <c r="A16" s="23" t="s">
        <v>24</v>
      </c>
      <c r="B16" s="24"/>
      <c r="C16" s="36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5"/>
      <c r="P16" s="26"/>
      <c r="Q16" s="27">
        <f t="shared" si="0"/>
        <v>0</v>
      </c>
    </row>
    <row r="17" spans="1:17" s="44" customFormat="1" ht="15.75">
      <c r="A17" s="28"/>
      <c r="B17" s="29"/>
      <c r="C17" s="41"/>
      <c r="D17" s="42" t="s">
        <v>18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4">
        <f t="shared" si="0"/>
        <v>0</v>
      </c>
    </row>
    <row r="18" spans="1:17" ht="15.75">
      <c r="A18" s="23" t="s">
        <v>25</v>
      </c>
      <c r="B18" s="24"/>
      <c r="C18" s="36"/>
      <c r="D18" s="25" t="s">
        <v>20</v>
      </c>
      <c r="E18" s="26">
        <v>10</v>
      </c>
      <c r="F18" s="26"/>
      <c r="G18" s="26"/>
      <c r="H18" s="26"/>
      <c r="I18" s="26"/>
      <c r="J18" s="26"/>
      <c r="K18" s="26"/>
      <c r="L18" s="26">
        <v>5</v>
      </c>
      <c r="M18" s="26"/>
      <c r="N18" s="26"/>
      <c r="O18" s="45"/>
      <c r="P18" s="26">
        <v>1</v>
      </c>
      <c r="Q18" s="27">
        <f t="shared" si="0"/>
        <v>16</v>
      </c>
    </row>
    <row r="19" spans="1:17" s="44" customFormat="1" ht="15.75">
      <c r="A19" s="28"/>
      <c r="B19" s="29"/>
      <c r="C19" s="41"/>
      <c r="D19" s="42" t="s">
        <v>18</v>
      </c>
      <c r="E19" s="43">
        <v>9635</v>
      </c>
      <c r="F19" s="43"/>
      <c r="G19" s="43"/>
      <c r="H19" s="43"/>
      <c r="I19" s="43"/>
      <c r="J19" s="43"/>
      <c r="K19" s="43"/>
      <c r="L19" s="43">
        <v>2978</v>
      </c>
      <c r="M19" s="43"/>
      <c r="N19" s="43"/>
      <c r="O19" s="43"/>
      <c r="P19" s="43">
        <v>936</v>
      </c>
      <c r="Q19" s="34">
        <f t="shared" si="0"/>
        <v>13549</v>
      </c>
    </row>
    <row r="20" spans="1:17" ht="15.75">
      <c r="A20" s="23" t="s">
        <v>26</v>
      </c>
      <c r="B20" s="24"/>
      <c r="C20" s="36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5"/>
      <c r="P20" s="26"/>
      <c r="Q20" s="27">
        <f t="shared" si="0"/>
        <v>0</v>
      </c>
    </row>
    <row r="21" spans="1:17" s="44" customFormat="1" ht="15.75">
      <c r="A21" s="28"/>
      <c r="B21" s="29"/>
      <c r="C21" s="41"/>
      <c r="D21" s="42" t="s">
        <v>18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34">
        <f t="shared" si="0"/>
        <v>0</v>
      </c>
    </row>
    <row r="22" spans="1:17" ht="15.75">
      <c r="A22" s="23" t="s">
        <v>27</v>
      </c>
      <c r="B22" s="24"/>
      <c r="C22" s="36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5"/>
      <c r="P22" s="26"/>
      <c r="Q22" s="27">
        <f t="shared" si="0"/>
        <v>0</v>
      </c>
    </row>
    <row r="23" spans="1:17" s="44" customFormat="1" ht="15.75">
      <c r="A23" s="28"/>
      <c r="B23" s="29"/>
      <c r="C23" s="41"/>
      <c r="D23" s="42" t="s">
        <v>18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34">
        <f t="shared" si="0"/>
        <v>0</v>
      </c>
    </row>
    <row r="24" spans="1:17" ht="15.75">
      <c r="A24" s="23" t="s">
        <v>24</v>
      </c>
      <c r="B24" s="24"/>
      <c r="C24" s="36"/>
      <c r="D24" s="25" t="s">
        <v>20</v>
      </c>
      <c r="E24" s="26"/>
      <c r="F24" s="26"/>
      <c r="G24" s="26"/>
      <c r="H24" s="26"/>
      <c r="I24" s="26"/>
      <c r="J24" s="26"/>
      <c r="K24" s="26">
        <v>3</v>
      </c>
      <c r="L24" s="26"/>
      <c r="M24" s="26"/>
      <c r="N24" s="26"/>
      <c r="O24" s="45"/>
      <c r="P24" s="26"/>
      <c r="Q24" s="27">
        <f t="shared" si="0"/>
        <v>3</v>
      </c>
    </row>
    <row r="25" spans="1:17" s="44" customFormat="1" ht="15.75">
      <c r="A25" s="28"/>
      <c r="B25" s="29"/>
      <c r="C25" s="41"/>
      <c r="D25" s="42" t="s">
        <v>18</v>
      </c>
      <c r="E25" s="43"/>
      <c r="F25" s="43"/>
      <c r="G25" s="43"/>
      <c r="H25" s="43"/>
      <c r="I25" s="43"/>
      <c r="J25" s="43"/>
      <c r="K25" s="43">
        <v>3765</v>
      </c>
      <c r="L25" s="43"/>
      <c r="M25" s="43"/>
      <c r="N25" s="43"/>
      <c r="O25" s="43"/>
      <c r="P25" s="43"/>
      <c r="Q25" s="34">
        <f t="shared" si="0"/>
        <v>3765</v>
      </c>
    </row>
    <row r="26" spans="1:17" ht="15.75">
      <c r="A26" s="47" t="s">
        <v>28</v>
      </c>
      <c r="B26" s="48"/>
      <c r="C26" s="49"/>
      <c r="D26" s="50" t="s">
        <v>17</v>
      </c>
      <c r="E26" s="26">
        <v>2</v>
      </c>
      <c r="F26" s="26"/>
      <c r="G26" s="26"/>
      <c r="H26" s="26"/>
      <c r="I26" s="26"/>
      <c r="J26" s="26"/>
      <c r="K26" s="26"/>
      <c r="L26" s="26"/>
      <c r="M26" s="26"/>
      <c r="N26" s="26"/>
      <c r="O26" s="45"/>
      <c r="P26" s="26"/>
      <c r="Q26" s="27">
        <f t="shared" si="0"/>
        <v>2</v>
      </c>
    </row>
    <row r="27" spans="1:17" s="44" customFormat="1" ht="15.75">
      <c r="A27" s="51"/>
      <c r="B27" s="52"/>
      <c r="C27" s="53"/>
      <c r="D27" s="50" t="s">
        <v>18</v>
      </c>
      <c r="E27" s="43">
        <v>2763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34">
        <f t="shared" si="0"/>
        <v>2763</v>
      </c>
    </row>
    <row r="28" spans="1:17" ht="15.75">
      <c r="A28" s="47" t="s">
        <v>29</v>
      </c>
      <c r="B28" s="48"/>
      <c r="C28" s="49"/>
      <c r="D28" s="25" t="s">
        <v>17</v>
      </c>
      <c r="E28" s="26"/>
      <c r="F28" s="26"/>
      <c r="G28" s="26"/>
      <c r="H28" s="26">
        <v>11</v>
      </c>
      <c r="I28" s="26"/>
      <c r="J28" s="45"/>
      <c r="K28" s="26"/>
      <c r="L28" s="26"/>
      <c r="M28" s="26"/>
      <c r="N28" s="26"/>
      <c r="O28" s="26">
        <f>10+10+1+1+2</f>
        <v>24</v>
      </c>
      <c r="P28" s="26"/>
      <c r="Q28" s="27">
        <f t="shared" si="0"/>
        <v>35</v>
      </c>
    </row>
    <row r="29" spans="1:17" s="44" customFormat="1" ht="15.75">
      <c r="A29" s="51"/>
      <c r="B29" s="52"/>
      <c r="C29" s="53"/>
      <c r="D29" s="42" t="s">
        <v>18</v>
      </c>
      <c r="E29" s="43"/>
      <c r="F29" s="43"/>
      <c r="G29" s="43"/>
      <c r="H29" s="43">
        <v>965</v>
      </c>
      <c r="I29" s="43"/>
      <c r="J29" s="43"/>
      <c r="K29" s="43"/>
      <c r="L29" s="43"/>
      <c r="M29" s="43"/>
      <c r="N29" s="43"/>
      <c r="O29" s="43">
        <f>1550+2535+487+254+5341</f>
        <v>10167</v>
      </c>
      <c r="P29" s="43"/>
      <c r="Q29" s="34">
        <f t="shared" si="0"/>
        <v>11132</v>
      </c>
    </row>
    <row r="30" spans="1:17" ht="18.75">
      <c r="A30" s="23" t="s">
        <v>30</v>
      </c>
      <c r="B30" s="24"/>
      <c r="C30" s="36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5"/>
      <c r="P30" s="26"/>
      <c r="Q30" s="27">
        <f t="shared" si="0"/>
        <v>0</v>
      </c>
    </row>
    <row r="31" spans="1:17" s="44" customFormat="1" ht="15.75">
      <c r="A31" s="28"/>
      <c r="B31" s="29"/>
      <c r="C31" s="41"/>
      <c r="D31" s="42" t="s">
        <v>18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4">
        <f t="shared" si="0"/>
        <v>0</v>
      </c>
    </row>
    <row r="32" spans="1:17" ht="18.75">
      <c r="A32" s="23" t="s">
        <v>32</v>
      </c>
      <c r="B32" s="24"/>
      <c r="C32" s="36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5"/>
      <c r="P32" s="26"/>
      <c r="Q32" s="27">
        <f t="shared" si="0"/>
        <v>0</v>
      </c>
    </row>
    <row r="33" spans="1:17" s="44" customFormat="1" ht="15.75">
      <c r="A33" s="28"/>
      <c r="B33" s="29"/>
      <c r="C33" s="41"/>
      <c r="D33" s="42" t="s">
        <v>18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34">
        <f t="shared" si="0"/>
        <v>0</v>
      </c>
    </row>
    <row r="34" spans="1:17" ht="18.75">
      <c r="A34" s="23" t="s">
        <v>33</v>
      </c>
      <c r="B34" s="24"/>
      <c r="C34" s="36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5"/>
      <c r="P34" s="26"/>
      <c r="Q34" s="27">
        <f t="shared" si="0"/>
        <v>0</v>
      </c>
    </row>
    <row r="35" spans="1:17" s="44" customFormat="1" ht="15.75">
      <c r="A35" s="28"/>
      <c r="B35" s="29"/>
      <c r="C35" s="41"/>
      <c r="D35" s="42" t="s">
        <v>18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34">
        <f t="shared" si="0"/>
        <v>0</v>
      </c>
    </row>
    <row r="36" spans="1:17" ht="18.75">
      <c r="A36" s="23" t="s">
        <v>34</v>
      </c>
      <c r="B36" s="24"/>
      <c r="C36" s="36"/>
      <c r="D36" s="25" t="s">
        <v>31</v>
      </c>
      <c r="E36" s="26"/>
      <c r="F36" s="26"/>
      <c r="G36" s="26"/>
      <c r="H36" s="26"/>
      <c r="I36" s="26"/>
      <c r="J36" s="26"/>
      <c r="K36" s="26">
        <v>51</v>
      </c>
      <c r="L36" s="26"/>
      <c r="M36" s="26"/>
      <c r="N36" s="26"/>
      <c r="O36" s="26"/>
      <c r="P36" s="45"/>
      <c r="Q36" s="27">
        <f t="shared" si="0"/>
        <v>51</v>
      </c>
    </row>
    <row r="37" spans="1:17" s="44" customFormat="1" ht="15.75">
      <c r="A37" s="28"/>
      <c r="B37" s="29"/>
      <c r="C37" s="41"/>
      <c r="D37" s="42" t="s">
        <v>18</v>
      </c>
      <c r="E37" s="43"/>
      <c r="F37" s="43"/>
      <c r="G37" s="43"/>
      <c r="H37" s="43"/>
      <c r="I37" s="43"/>
      <c r="J37" s="43"/>
      <c r="K37" s="43">
        <v>11059</v>
      </c>
      <c r="L37" s="43"/>
      <c r="M37" s="43"/>
      <c r="N37" s="43"/>
      <c r="O37" s="43"/>
      <c r="P37" s="43"/>
      <c r="Q37" s="34">
        <f t="shared" si="0"/>
        <v>11059</v>
      </c>
    </row>
    <row r="38" spans="1:17" ht="18.75">
      <c r="A38" s="23" t="s">
        <v>35</v>
      </c>
      <c r="B38" s="24"/>
      <c r="C38" s="36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5"/>
      <c r="P38" s="26"/>
      <c r="Q38" s="27">
        <f t="shared" si="0"/>
        <v>0</v>
      </c>
    </row>
    <row r="39" spans="1:17" s="44" customFormat="1" ht="15.75">
      <c r="A39" s="28"/>
      <c r="B39" s="29"/>
      <c r="C39" s="41"/>
      <c r="D39" s="42" t="s">
        <v>18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>
        <f t="shared" si="0"/>
        <v>0</v>
      </c>
    </row>
    <row r="40" spans="1:17" ht="18.75">
      <c r="A40" s="23" t="s">
        <v>36</v>
      </c>
      <c r="B40" s="24"/>
      <c r="C40" s="36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5"/>
      <c r="P40" s="26"/>
      <c r="Q40" s="27">
        <f t="shared" si="0"/>
        <v>0</v>
      </c>
    </row>
    <row r="41" spans="1:17" s="44" customFormat="1" ht="15.75">
      <c r="A41" s="28"/>
      <c r="B41" s="29"/>
      <c r="C41" s="41"/>
      <c r="D41" s="42" t="s">
        <v>18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34">
        <f t="shared" si="0"/>
        <v>0</v>
      </c>
    </row>
    <row r="42" spans="1:17" ht="18.75">
      <c r="A42" s="23" t="s">
        <v>37</v>
      </c>
      <c r="B42" s="24"/>
      <c r="C42" s="36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5"/>
      <c r="P42" s="26"/>
      <c r="Q42" s="27">
        <f t="shared" si="0"/>
        <v>0</v>
      </c>
    </row>
    <row r="43" spans="1:17" s="44" customFormat="1" ht="15.75">
      <c r="A43" s="28"/>
      <c r="B43" s="29"/>
      <c r="C43" s="41"/>
      <c r="D43" s="42" t="s">
        <v>18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34">
        <f t="shared" si="0"/>
        <v>0</v>
      </c>
    </row>
    <row r="44" spans="1:17" s="44" customFormat="1" ht="15">
      <c r="A44" s="55">
        <v>1</v>
      </c>
      <c r="B44" s="55"/>
      <c r="C44" s="55"/>
      <c r="D44" s="12">
        <v>2</v>
      </c>
      <c r="E44" s="56">
        <v>3</v>
      </c>
      <c r="F44" s="12">
        <v>4</v>
      </c>
      <c r="G44" s="56">
        <v>5</v>
      </c>
      <c r="H44" s="12">
        <v>6</v>
      </c>
      <c r="I44" s="56">
        <v>7</v>
      </c>
      <c r="J44" s="12">
        <v>8</v>
      </c>
      <c r="K44" s="56">
        <v>9</v>
      </c>
      <c r="L44" s="12">
        <v>10</v>
      </c>
      <c r="M44" s="56">
        <v>11</v>
      </c>
      <c r="N44" s="12">
        <v>12</v>
      </c>
      <c r="O44" s="56">
        <v>13</v>
      </c>
      <c r="P44" s="12">
        <v>14</v>
      </c>
      <c r="Q44" s="57">
        <v>15</v>
      </c>
    </row>
    <row r="45" spans="1:17" ht="15.75">
      <c r="A45" s="23" t="s">
        <v>38</v>
      </c>
      <c r="B45" s="24"/>
      <c r="C45" s="36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5"/>
      <c r="P45" s="26"/>
      <c r="Q45" s="27">
        <f t="shared" si="0"/>
        <v>0</v>
      </c>
    </row>
    <row r="46" spans="1:17" s="44" customFormat="1" ht="15.75">
      <c r="A46" s="28"/>
      <c r="B46" s="29"/>
      <c r="C46" s="41"/>
      <c r="D46" s="42" t="s">
        <v>18</v>
      </c>
      <c r="E46" s="43">
        <v>150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34">
        <f t="shared" si="0"/>
        <v>150</v>
      </c>
    </row>
    <row r="47" spans="1:17" ht="15.75">
      <c r="A47" s="23" t="s">
        <v>39</v>
      </c>
      <c r="B47" s="24"/>
      <c r="C47" s="36"/>
      <c r="D47" s="25"/>
      <c r="E47" s="26"/>
      <c r="F47" s="26"/>
      <c r="G47" s="26"/>
      <c r="H47" s="26"/>
      <c r="I47" s="26"/>
      <c r="J47" s="26"/>
      <c r="K47" s="26">
        <v>3</v>
      </c>
      <c r="L47" s="26"/>
      <c r="M47" s="26"/>
      <c r="N47" s="26"/>
      <c r="O47" s="45">
        <v>21</v>
      </c>
      <c r="P47" s="26"/>
      <c r="Q47" s="27">
        <f t="shared" si="0"/>
        <v>24</v>
      </c>
    </row>
    <row r="48" spans="1:17" s="44" customFormat="1" ht="15.75">
      <c r="A48" s="28"/>
      <c r="B48" s="29"/>
      <c r="C48" s="41"/>
      <c r="D48" s="42" t="s">
        <v>18</v>
      </c>
      <c r="E48" s="43"/>
      <c r="F48" s="43"/>
      <c r="G48" s="43"/>
      <c r="H48" s="43"/>
      <c r="I48" s="43"/>
      <c r="J48" s="43"/>
      <c r="K48" s="43">
        <v>412</v>
      </c>
      <c r="L48" s="43"/>
      <c r="M48" s="43"/>
      <c r="N48" s="43"/>
      <c r="O48" s="43">
        <f>218+2073</f>
        <v>2291</v>
      </c>
      <c r="P48" s="43"/>
      <c r="Q48" s="34">
        <f t="shared" si="0"/>
        <v>2703</v>
      </c>
    </row>
    <row r="49" spans="1:17" ht="15.75">
      <c r="A49" s="23" t="s">
        <v>40</v>
      </c>
      <c r="B49" s="24"/>
      <c r="C49" s="36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5"/>
      <c r="P49" s="26"/>
      <c r="Q49" s="27">
        <f t="shared" si="0"/>
        <v>0</v>
      </c>
    </row>
    <row r="50" spans="1:17" s="44" customFormat="1" ht="15.75">
      <c r="A50" s="58"/>
      <c r="B50" s="59"/>
      <c r="C50" s="60"/>
      <c r="D50" s="50" t="s">
        <v>18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34">
        <f t="shared" si="0"/>
        <v>0</v>
      </c>
    </row>
    <row r="51" spans="1:17" ht="18.75">
      <c r="A51" s="23" t="s">
        <v>41</v>
      </c>
      <c r="B51" s="24"/>
      <c r="C51" s="36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5"/>
      <c r="P51" s="26"/>
      <c r="Q51" s="27">
        <f t="shared" si="0"/>
        <v>0</v>
      </c>
    </row>
    <row r="52" spans="1:17" s="44" customFormat="1" ht="15.75">
      <c r="A52" s="28"/>
      <c r="B52" s="29"/>
      <c r="C52" s="41"/>
      <c r="D52" s="42" t="s">
        <v>18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34">
        <f t="shared" si="0"/>
        <v>0</v>
      </c>
    </row>
    <row r="53" spans="1:17" ht="18.75">
      <c r="A53" s="23" t="s">
        <v>42</v>
      </c>
      <c r="B53" s="24"/>
      <c r="C53" s="36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5"/>
      <c r="P53" s="26"/>
      <c r="Q53" s="27">
        <f t="shared" si="0"/>
        <v>0</v>
      </c>
    </row>
    <row r="54" spans="1:17" s="44" customFormat="1" ht="15.75">
      <c r="A54" s="28"/>
      <c r="B54" s="29"/>
      <c r="C54" s="41"/>
      <c r="D54" s="42" t="s">
        <v>18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34">
        <f t="shared" si="0"/>
        <v>0</v>
      </c>
    </row>
    <row r="55" spans="1:17" ht="15.75">
      <c r="A55" s="23" t="s">
        <v>43</v>
      </c>
      <c r="B55" s="24"/>
      <c r="C55" s="36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5"/>
      <c r="P55" s="26"/>
      <c r="Q55" s="27">
        <f t="shared" si="0"/>
        <v>0</v>
      </c>
    </row>
    <row r="56" spans="1:17" s="44" customFormat="1" ht="15.75">
      <c r="A56" s="28"/>
      <c r="B56" s="29"/>
      <c r="C56" s="41"/>
      <c r="D56" s="42" t="s">
        <v>18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34">
        <f t="shared" si="0"/>
        <v>0</v>
      </c>
    </row>
    <row r="57" spans="1:17" ht="15.75">
      <c r="A57" s="23" t="s">
        <v>44</v>
      </c>
      <c r="B57" s="24"/>
      <c r="C57" s="36"/>
      <c r="D57" s="25" t="s">
        <v>17</v>
      </c>
      <c r="E57" s="26">
        <v>1</v>
      </c>
      <c r="F57" s="26"/>
      <c r="G57" s="26"/>
      <c r="H57" s="26"/>
      <c r="I57" s="26"/>
      <c r="J57" s="26"/>
      <c r="K57" s="26"/>
      <c r="L57" s="26"/>
      <c r="M57" s="26"/>
      <c r="N57" s="26"/>
      <c r="O57" s="45"/>
      <c r="P57" s="26"/>
      <c r="Q57" s="27">
        <f t="shared" si="0"/>
        <v>1</v>
      </c>
    </row>
    <row r="58" spans="1:17" s="44" customFormat="1" ht="15.75">
      <c r="A58" s="28"/>
      <c r="B58" s="29"/>
      <c r="C58" s="41"/>
      <c r="D58" s="50" t="s">
        <v>18</v>
      </c>
      <c r="E58" s="43">
        <v>11772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6">
        <f t="shared" si="0"/>
        <v>11772</v>
      </c>
    </row>
    <row r="59" spans="1:17" ht="15.75">
      <c r="A59" s="23" t="s">
        <v>45</v>
      </c>
      <c r="B59" s="24"/>
      <c r="C59" s="36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5"/>
      <c r="P59" s="26"/>
      <c r="Q59" s="27">
        <f t="shared" si="0"/>
        <v>0</v>
      </c>
    </row>
    <row r="60" spans="1:17" s="44" customFormat="1" ht="15.75">
      <c r="A60" s="28"/>
      <c r="B60" s="29"/>
      <c r="C60" s="41"/>
      <c r="D60" s="42" t="s">
        <v>18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34">
        <f t="shared" si="0"/>
        <v>0</v>
      </c>
    </row>
    <row r="61" spans="1:17" ht="15.75">
      <c r="A61" s="23" t="s">
        <v>46</v>
      </c>
      <c r="B61" s="24"/>
      <c r="C61" s="36"/>
      <c r="D61" s="37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5"/>
      <c r="P61" s="26"/>
      <c r="Q61" s="27">
        <f t="shared" si="0"/>
        <v>0</v>
      </c>
    </row>
    <row r="62" spans="1:17" s="44" customFormat="1" ht="15.75">
      <c r="A62" s="28"/>
      <c r="B62" s="29"/>
      <c r="C62" s="41"/>
      <c r="D62" s="42" t="s">
        <v>18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34">
        <f t="shared" si="0"/>
        <v>0</v>
      </c>
    </row>
    <row r="63" spans="1:17" ht="15.75">
      <c r="A63" s="23" t="s">
        <v>48</v>
      </c>
      <c r="B63" s="24"/>
      <c r="C63" s="36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5"/>
      <c r="P63" s="26"/>
      <c r="Q63" s="27">
        <f t="shared" si="0"/>
        <v>0</v>
      </c>
    </row>
    <row r="64" spans="1:17" s="44" customFormat="1" ht="15.75">
      <c r="A64" s="28"/>
      <c r="B64" s="29"/>
      <c r="C64" s="41"/>
      <c r="D64" s="42" t="s">
        <v>18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34">
        <f t="shared" si="0"/>
        <v>0</v>
      </c>
    </row>
    <row r="65" spans="1:17" ht="15.75">
      <c r="A65" s="23" t="s">
        <v>49</v>
      </c>
      <c r="B65" s="24"/>
      <c r="C65" s="36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5"/>
      <c r="P65" s="26"/>
      <c r="Q65" s="27">
        <f t="shared" si="0"/>
        <v>0</v>
      </c>
    </row>
    <row r="66" spans="1:17" s="44" customFormat="1" ht="15.75">
      <c r="A66" s="28"/>
      <c r="B66" s="29"/>
      <c r="C66" s="41"/>
      <c r="D66" s="42" t="s">
        <v>50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6">
        <f t="shared" si="0"/>
        <v>0</v>
      </c>
    </row>
    <row r="67" spans="1:17" ht="15.75">
      <c r="A67" s="47" t="s">
        <v>51</v>
      </c>
      <c r="B67" s="48"/>
      <c r="C67" s="49"/>
      <c r="D67" s="37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5"/>
      <c r="P67" s="26"/>
      <c r="Q67" s="27">
        <f t="shared" si="0"/>
        <v>0</v>
      </c>
    </row>
    <row r="68" spans="1:17" s="44" customFormat="1" ht="15.75">
      <c r="A68" s="51"/>
      <c r="B68" s="52"/>
      <c r="C68" s="53"/>
      <c r="D68" s="42" t="s">
        <v>18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32"/>
      <c r="Q68" s="34">
        <f t="shared" si="0"/>
        <v>0</v>
      </c>
    </row>
    <row r="69" spans="1:17" s="44" customFormat="1" ht="15.75">
      <c r="A69" s="58" t="s">
        <v>52</v>
      </c>
      <c r="B69" s="59"/>
      <c r="C69" s="60"/>
      <c r="D69" s="50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27"/>
    </row>
    <row r="70" spans="1:17" s="44" customFormat="1" ht="15.75">
      <c r="A70" s="28"/>
      <c r="B70" s="29"/>
      <c r="C70" s="41"/>
      <c r="D70" s="42" t="s">
        <v>18</v>
      </c>
      <c r="E70" s="43"/>
      <c r="F70" s="43"/>
      <c r="G70" s="43"/>
      <c r="H70" s="43">
        <v>240</v>
      </c>
      <c r="I70" s="43"/>
      <c r="J70" s="43"/>
      <c r="K70" s="43">
        <v>8508</v>
      </c>
      <c r="L70" s="43">
        <v>530</v>
      </c>
      <c r="M70" s="43"/>
      <c r="N70" s="43"/>
      <c r="O70" s="43">
        <v>9970</v>
      </c>
      <c r="P70" s="43">
        <v>40</v>
      </c>
      <c r="Q70" s="34">
        <f t="shared" si="0"/>
        <v>19288</v>
      </c>
    </row>
    <row r="71" spans="1:17" ht="15.75">
      <c r="A71" s="61" t="s">
        <v>53</v>
      </c>
      <c r="B71" s="62"/>
      <c r="C71" s="63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5"/>
      <c r="P71" s="26"/>
      <c r="Q71" s="27"/>
    </row>
    <row r="72" spans="1:17" s="44" customFormat="1" ht="15.75">
      <c r="A72" s="64"/>
      <c r="B72" s="65"/>
      <c r="C72" s="66"/>
      <c r="D72" s="42" t="s">
        <v>18</v>
      </c>
      <c r="E72" s="43">
        <v>7296</v>
      </c>
      <c r="F72" s="43"/>
      <c r="G72" s="43"/>
      <c r="H72" s="43">
        <v>210</v>
      </c>
      <c r="I72" s="43"/>
      <c r="J72" s="43"/>
      <c r="K72" s="43">
        <v>4463</v>
      </c>
      <c r="L72" s="43">
        <f>3508*172442/777224</f>
        <v>778.3168507405844</v>
      </c>
      <c r="M72" s="43"/>
      <c r="N72" s="43"/>
      <c r="O72" s="43"/>
      <c r="P72" s="43"/>
      <c r="Q72" s="34">
        <f t="shared" si="0"/>
        <v>12747.316850740584</v>
      </c>
    </row>
    <row r="73" spans="1:18" s="72" customFormat="1" ht="15.75">
      <c r="A73" s="67" t="s">
        <v>54</v>
      </c>
      <c r="B73" s="68"/>
      <c r="C73" s="69"/>
      <c r="D73" s="70"/>
      <c r="E73" s="15">
        <f>E7+E9+E11+E13+E15+E17+E19+E21+E23+E25+E27+E29+E31+E33+E35+E37+E39+E41+E43+E46+E48+E50+E52+E54+E56+E58+E60+E62+E64+E66+E68+E70+E72</f>
        <v>31616</v>
      </c>
      <c r="F73" s="15">
        <f>F7+F9+F11+F13+F15+F17+F19+F21+F23+F25+F27+F29+F31+F33+F35+F37+F39+F41+F43+F46+F48+F50+F52+F54+F56+F58+F60+F62+F64+F66+F68+F70+F72</f>
        <v>0</v>
      </c>
      <c r="G73" s="15">
        <f>G7+G9+G11+G13+G15+G17+G19+G21+G23+G25+G27+G29+G31+G33+G35+G37+G39+G41+G43+G46+G48+G50+G52+G54+G56+G58+G60+G62+G64+G66+G68+G70+G72</f>
        <v>0</v>
      </c>
      <c r="H73" s="15">
        <f aca="true" t="shared" si="1" ref="H73:Q73">H7+H9+H11+H13+H15+H17+H19+H21+H23+H25+H27+H29+H31+H33+H35+H37+H39+H41+H43+H46+H48+H50+H52+H54+H56+H58+H60+H62+H64+H66+H68+H70+H72</f>
        <v>1415</v>
      </c>
      <c r="I73" s="15">
        <f>I7+I9+I11+I13+I15+I17+I19+I21+I23+I25+I27+I29+I31+I33+I35+I37+I39+I41+I43+I46+I48+I50+I52+I54+I56+I58+I60+I62+I64+I66+I68+I70+I72</f>
        <v>0</v>
      </c>
      <c r="J73" s="15">
        <f>J7+J9+J11+J13+J15+J17+J19+J21+J23+J25+J27+J29+J31+J33+J35+J37+J39+J41+J43+J46+J48+J50+J52+J54+J56+J58+J60+J62+J64+J66+J68+J70+J72</f>
        <v>0</v>
      </c>
      <c r="K73" s="15">
        <f>K7+K9+K11+K13+K15+K17+K19+K21+K23+K25+K27+K29+K31+K33+K35+K37+K39+K41+K43+K46+K48+K50+K52+K54+K56+K58+K60+K62+K64+K66+K68+K70+K72</f>
        <v>28207</v>
      </c>
      <c r="L73" s="15">
        <f>L7+L9+L11+L13+L15+L17+L19+L21+L23+L25+L27+L29+L31+L33+L35+L37+L39+L41+L43+L46+L48+L50+L52+L54+L56+L58+L60+L62+L64+L66+L68+L70+L72</f>
        <v>4286.316850740584</v>
      </c>
      <c r="M73" s="15">
        <f t="shared" si="1"/>
        <v>0</v>
      </c>
      <c r="N73" s="15">
        <f t="shared" si="1"/>
        <v>0</v>
      </c>
      <c r="O73" s="15">
        <f t="shared" si="1"/>
        <v>68059</v>
      </c>
      <c r="P73" s="15">
        <f t="shared" si="1"/>
        <v>976</v>
      </c>
      <c r="Q73" s="15">
        <f t="shared" si="1"/>
        <v>134559.31685074058</v>
      </c>
      <c r="R73" s="71"/>
    </row>
    <row r="74" spans="1:17" ht="15.75" customHeight="1">
      <c r="A74" s="73" t="s">
        <v>55</v>
      </c>
      <c r="B74" s="74"/>
      <c r="C74" s="75" t="s">
        <v>56</v>
      </c>
      <c r="D74" s="76"/>
      <c r="E74" s="77">
        <v>18795.63</v>
      </c>
      <c r="F74" s="78">
        <v>18795.63</v>
      </c>
      <c r="G74" s="77">
        <v>18789.39</v>
      </c>
      <c r="H74" s="77">
        <v>18789.39</v>
      </c>
      <c r="I74" s="77">
        <v>18789.39</v>
      </c>
      <c r="J74" s="77">
        <v>18789.39</v>
      </c>
      <c r="K74" s="77">
        <v>18789.39</v>
      </c>
      <c r="L74" s="77">
        <v>18789.39</v>
      </c>
      <c r="M74" s="77">
        <v>18789.39</v>
      </c>
      <c r="N74" s="77">
        <v>18789.39</v>
      </c>
      <c r="O74" s="77">
        <v>18789.39</v>
      </c>
      <c r="P74" s="77">
        <v>18789.39</v>
      </c>
      <c r="Q74" s="79">
        <f>SUM(E74:P74)</f>
        <v>225485.1600000001</v>
      </c>
    </row>
    <row r="75" spans="1:17" ht="15.75">
      <c r="A75" s="80"/>
      <c r="B75" s="81"/>
      <c r="C75" s="82" t="s">
        <v>57</v>
      </c>
      <c r="D75" s="76"/>
      <c r="E75" s="77">
        <v>13905.33</v>
      </c>
      <c r="F75" s="78">
        <v>16293.09</v>
      </c>
      <c r="G75" s="77">
        <v>18205.72</v>
      </c>
      <c r="H75" s="77">
        <v>17106.43</v>
      </c>
      <c r="I75" s="77">
        <v>18801.56</v>
      </c>
      <c r="J75" s="77">
        <v>19603.22</v>
      </c>
      <c r="K75" s="77">
        <v>18554.87</v>
      </c>
      <c r="L75" s="77">
        <v>19810.75</v>
      </c>
      <c r="M75" s="77">
        <v>17117.39</v>
      </c>
      <c r="N75" s="77">
        <v>20595.88</v>
      </c>
      <c r="O75" s="77">
        <v>19379.74</v>
      </c>
      <c r="P75" s="77">
        <v>20543.1</v>
      </c>
      <c r="Q75" s="79">
        <f>SUM(E75:P75)</f>
        <v>219917.08</v>
      </c>
    </row>
    <row r="76" spans="6:17" ht="12.75">
      <c r="F76" s="3"/>
      <c r="Q76" s="4"/>
    </row>
    <row r="77" spans="6:17" ht="12.75">
      <c r="F77" s="3"/>
      <c r="O77">
        <v>58089</v>
      </c>
      <c r="P77">
        <v>936</v>
      </c>
      <c r="Q77" s="4"/>
    </row>
    <row r="78" spans="6:17" ht="12.75">
      <c r="F78" s="3"/>
      <c r="Q78" s="4"/>
    </row>
    <row r="79" spans="6:17" ht="12.75">
      <c r="F79" s="3"/>
      <c r="Q79" s="4"/>
    </row>
    <row r="80" spans="6:17" ht="12.75">
      <c r="F80" s="3"/>
      <c r="Q80" s="4"/>
    </row>
    <row r="81" spans="6:17" ht="12.75">
      <c r="F81" s="3"/>
      <c r="Q81" s="4"/>
    </row>
    <row r="82" spans="6:17" ht="12.75">
      <c r="F82" s="3"/>
      <c r="Q82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66" right="0.22" top="0.64" bottom="0.31" header="0.61" footer="0.29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2012-01-29T12:20:30Z</dcterms:created>
  <dcterms:modified xsi:type="dcterms:W3CDTF">2012-01-29T12:20:30Z</dcterms:modified>
  <cp:category/>
  <cp:version/>
  <cp:contentType/>
  <cp:contentStatus/>
</cp:coreProperties>
</file>